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jwudi/Downloads/"/>
    </mc:Choice>
  </mc:AlternateContent>
  <xr:revisionPtr revIDLastSave="0" documentId="13_ncr:1_{014344C3-F69B-ED40-9CC7-F1674176A027}" xr6:coauthVersionLast="47" xr6:coauthVersionMax="47" xr10:uidLastSave="{00000000-0000-0000-0000-000000000000}"/>
  <bookViews>
    <workbookView xWindow="0" yWindow="760" windowWidth="30240" windowHeight="17640" xr2:uid="{D80182C1-681B-4034-A084-83CEC37C2066}"/>
  </bookViews>
  <sheets>
    <sheet name="Round 1" sheetId="1" r:id="rId1"/>
  </sheets>
  <definedNames>
    <definedName name="_xlnm.Print_Area" localSheetId="0">'Round 1'!$A$1:$L$27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0" i="1"/>
  <c r="K18" i="1"/>
  <c r="K17" i="1"/>
  <c r="K16" i="1"/>
  <c r="K14" i="1"/>
  <c r="K15" i="1"/>
  <c r="K13" i="1"/>
  <c r="K12" i="1"/>
  <c r="K11" i="1"/>
  <c r="K10" i="1"/>
  <c r="K9" i="1"/>
  <c r="K8" i="1"/>
  <c r="K7" i="1"/>
  <c r="K5" i="1"/>
  <c r="H22" i="1"/>
  <c r="H27" i="1"/>
  <c r="E22" i="1"/>
  <c r="E27" i="1"/>
  <c r="G22" i="1"/>
  <c r="G27" i="1"/>
  <c r="I22" i="1"/>
  <c r="I27" i="1"/>
  <c r="K22" i="1"/>
  <c r="K23" i="1"/>
  <c r="L13" i="1"/>
  <c r="L12" i="1"/>
  <c r="L11" i="1"/>
  <c r="L10" i="1"/>
  <c r="L8" i="1"/>
  <c r="K27" i="1"/>
  <c r="L20" i="1"/>
  <c r="L5" i="1"/>
  <c r="L9" i="1"/>
  <c r="L7" i="1"/>
</calcChain>
</file>

<file path=xl/sharedStrings.xml><?xml version="1.0" encoding="utf-8"?>
<sst xmlns="http://schemas.openxmlformats.org/spreadsheetml/2006/main" count="25" uniqueCount="25">
  <si>
    <t>Bid</t>
  </si>
  <si>
    <t>Total</t>
  </si>
  <si>
    <t>None of the Above</t>
  </si>
  <si>
    <t>Total With Preference</t>
  </si>
  <si>
    <t># Needed to Win</t>
  </si>
  <si>
    <t>No Preference</t>
  </si>
  <si>
    <t>Total Valid Ballots</t>
  </si>
  <si>
    <t>2027 World Science Fiction Convention Site Selection</t>
  </si>
  <si>
    <t>Montréal 2027</t>
  </si>
  <si>
    <t>Election Buddy</t>
  </si>
  <si>
    <t>Pisa in 2027</t>
  </si>
  <si>
    <t>Avignon in 2027</t>
  </si>
  <si>
    <t>Peggy Rae's House</t>
  </si>
  <si>
    <t>Grantville, WV</t>
  </si>
  <si>
    <t>Princeton, NJ</t>
  </si>
  <si>
    <t>Minneapolis in '73</t>
  </si>
  <si>
    <t>Xerps in 2010</t>
  </si>
  <si>
    <t>BSFS Building</t>
  </si>
  <si>
    <t>Home of the next Canadian Stanley Cup Winner</t>
  </si>
  <si>
    <t>Jim Murray's House</t>
  </si>
  <si>
    <t>Wednesday</t>
  </si>
  <si>
    <t>Thursday</t>
  </si>
  <si>
    <t>Friday</t>
  </si>
  <si>
    <t>Anyone demonstrably Organized</t>
  </si>
  <si>
    <t>Preservation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</si>
</sst>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;&quot;&quot;"/>
  </numFmts>
  <fonts count="4" x14ac:knownFonts="1"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b/>
      <i/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2" fillId="0" borderId="0" xfId="0" applyNumberFormat="1" applyFont="1" applyProtection="1">
      <protection locked="0"/>
    </xf>
    <xf numFmtId="164" fontId="2" fillId="0" borderId="0" xfId="0" applyNumberFormat="1" applyFont="1"/>
    <xf numFmtId="0" fontId="2" fillId="0" borderId="0" xfId="0" applyFont="1" applyProtection="1">
      <protection locked="0"/>
    </xf>
    <xf numFmtId="0" fontId="2" fillId="0" borderId="3" xfId="0" applyFont="1" applyBorder="1"/>
    <xf numFmtId="0" fontId="3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F56F-F26E-4BE0-A9FD-BA20C17B6119}">
  <sheetPr>
    <pageSetUpPr fitToPage="1"/>
  </sheetPr>
  <dimension ref="A1:L28"/>
  <sheetViews>
    <sheetView tabSelected="1" workbookViewId="0"/>
  </sheetViews>
  <sheetFormatPr baseColWidth="10" defaultColWidth="5.33203125" defaultRowHeight="23" x14ac:dyDescent="0.25"/>
  <cols>
    <col min="1" max="1" width="4" style="2" customWidth="1"/>
    <col min="2" max="2" width="9.5" style="2" customWidth="1"/>
    <col min="3" max="3" width="67.1640625" style="2" bestFit="1" customWidth="1"/>
    <col min="4" max="4" width="5.33203125" style="2" customWidth="1"/>
    <col min="5" max="5" width="23.6640625" style="2" bestFit="1" customWidth="1"/>
    <col min="6" max="6" width="5.33203125" style="2" customWidth="1"/>
    <col min="7" max="7" width="18.33203125" style="2" bestFit="1" customWidth="1"/>
    <col min="8" max="8" width="15" style="2" bestFit="1" customWidth="1"/>
    <col min="9" max="9" width="10.5" style="2" bestFit="1" customWidth="1"/>
    <col min="10" max="10" width="5.33203125" style="2" customWidth="1"/>
    <col min="11" max="11" width="8.6640625" style="2" bestFit="1" customWidth="1"/>
    <col min="12" max="12" width="11" style="2" bestFit="1" customWidth="1"/>
    <col min="13" max="16384" width="5.33203125" style="2"/>
  </cols>
  <sheetData>
    <row r="1" spans="2:12" s="1" customFormat="1" x14ac:dyDescent="0.25">
      <c r="B1" s="1" t="s">
        <v>7</v>
      </c>
    </row>
    <row r="2" spans="2:12" ht="24" thickBot="1" x14ac:dyDescent="0.3"/>
    <row r="3" spans="2:12" ht="24" thickTop="1" x14ac:dyDescent="0.25">
      <c r="B3" s="3" t="s">
        <v>0</v>
      </c>
      <c r="C3" s="3"/>
      <c r="D3" s="3"/>
      <c r="E3" s="4" t="s">
        <v>9</v>
      </c>
      <c r="F3" s="4"/>
      <c r="G3" s="4" t="s">
        <v>20</v>
      </c>
      <c r="H3" s="4" t="s">
        <v>21</v>
      </c>
      <c r="I3" s="4" t="s">
        <v>22</v>
      </c>
      <c r="J3" s="4"/>
      <c r="K3" s="4" t="s">
        <v>1</v>
      </c>
    </row>
    <row r="5" spans="2:12" x14ac:dyDescent="0.25">
      <c r="C5" s="2" t="s">
        <v>8</v>
      </c>
      <c r="E5" s="5">
        <v>215</v>
      </c>
      <c r="F5" s="6"/>
      <c r="G5" s="5">
        <v>88</v>
      </c>
      <c r="H5" s="6">
        <v>146</v>
      </c>
      <c r="I5" s="5">
        <v>156</v>
      </c>
      <c r="J5" s="6"/>
      <c r="K5" s="6">
        <f>SUM(E5:I5)</f>
        <v>605</v>
      </c>
      <c r="L5" s="2" t="str">
        <f>IF(K5&gt;=$K$23,"Winner","")</f>
        <v>Winner</v>
      </c>
    </row>
    <row r="6" spans="2:12" x14ac:dyDescent="0.25">
      <c r="E6" s="5"/>
      <c r="F6" s="6"/>
      <c r="G6" s="5"/>
      <c r="H6" s="6"/>
      <c r="I6" s="5"/>
      <c r="J6" s="6"/>
      <c r="K6" s="6"/>
    </row>
    <row r="7" spans="2:12" x14ac:dyDescent="0.25">
      <c r="C7" s="7" t="s">
        <v>10</v>
      </c>
      <c r="E7" s="5">
        <v>1</v>
      </c>
      <c r="F7" s="6"/>
      <c r="G7" s="5"/>
      <c r="H7" s="6"/>
      <c r="I7" s="5"/>
      <c r="J7" s="6"/>
      <c r="K7" s="6">
        <f t="shared" ref="K7:K18" si="0">SUM(E7:I7)</f>
        <v>1</v>
      </c>
      <c r="L7" s="2" t="str">
        <f t="shared" ref="L7:L13" si="1">IF(K7&gt;=$K$23,"Winner","")</f>
        <v/>
      </c>
    </row>
    <row r="8" spans="2:12" x14ac:dyDescent="0.25">
      <c r="C8" s="7" t="s">
        <v>11</v>
      </c>
      <c r="E8" s="5">
        <v>3</v>
      </c>
      <c r="F8" s="6"/>
      <c r="G8" s="5"/>
      <c r="H8" s="6"/>
      <c r="I8" s="5"/>
      <c r="J8" s="6"/>
      <c r="K8" s="6">
        <f t="shared" si="0"/>
        <v>3</v>
      </c>
      <c r="L8" s="2" t="str">
        <f t="shared" si="1"/>
        <v/>
      </c>
    </row>
    <row r="9" spans="2:12" x14ac:dyDescent="0.25">
      <c r="C9" s="7" t="s">
        <v>23</v>
      </c>
      <c r="E9" s="5">
        <v>1</v>
      </c>
      <c r="F9" s="6"/>
      <c r="G9" s="5"/>
      <c r="H9" s="6"/>
      <c r="I9" s="5"/>
      <c r="J9" s="6"/>
      <c r="K9" s="6">
        <f t="shared" si="0"/>
        <v>1</v>
      </c>
      <c r="L9" s="2" t="str">
        <f t="shared" si="1"/>
        <v/>
      </c>
    </row>
    <row r="10" spans="2:12" x14ac:dyDescent="0.25">
      <c r="C10" s="7" t="s">
        <v>13</v>
      </c>
      <c r="E10" s="5">
        <v>1</v>
      </c>
      <c r="F10" s="6"/>
      <c r="G10" s="5"/>
      <c r="H10" s="6"/>
      <c r="I10" s="5"/>
      <c r="J10" s="6"/>
      <c r="K10" s="6">
        <f t="shared" si="0"/>
        <v>1</v>
      </c>
      <c r="L10" s="2" t="str">
        <f t="shared" si="1"/>
        <v/>
      </c>
    </row>
    <row r="11" spans="2:12" x14ac:dyDescent="0.25">
      <c r="C11" s="7" t="s">
        <v>24</v>
      </c>
      <c r="E11" s="5">
        <v>1</v>
      </c>
      <c r="F11" s="6"/>
      <c r="G11" s="5"/>
      <c r="H11" s="6"/>
      <c r="I11" s="5"/>
      <c r="J11" s="6"/>
      <c r="K11" s="6">
        <f t="shared" si="0"/>
        <v>1</v>
      </c>
      <c r="L11" s="2" t="str">
        <f t="shared" si="1"/>
        <v/>
      </c>
    </row>
    <row r="12" spans="2:12" x14ac:dyDescent="0.25">
      <c r="C12" s="7" t="s">
        <v>14</v>
      </c>
      <c r="E12" s="5">
        <v>1</v>
      </c>
      <c r="F12" s="6"/>
      <c r="G12" s="5"/>
      <c r="H12" s="6"/>
      <c r="I12" s="5"/>
      <c r="J12" s="6"/>
      <c r="K12" s="6">
        <f t="shared" si="0"/>
        <v>1</v>
      </c>
      <c r="L12" s="2" t="str">
        <f t="shared" si="1"/>
        <v/>
      </c>
    </row>
    <row r="13" spans="2:12" x14ac:dyDescent="0.25">
      <c r="C13" s="7" t="s">
        <v>15</v>
      </c>
      <c r="E13" s="5"/>
      <c r="F13" s="6"/>
      <c r="G13" s="5">
        <v>2</v>
      </c>
      <c r="H13" s="6"/>
      <c r="I13" s="5"/>
      <c r="J13" s="6"/>
      <c r="K13" s="6">
        <f t="shared" si="0"/>
        <v>2</v>
      </c>
      <c r="L13" s="2" t="str">
        <f t="shared" si="1"/>
        <v/>
      </c>
    </row>
    <row r="14" spans="2:12" x14ac:dyDescent="0.25">
      <c r="C14" s="7" t="s">
        <v>16</v>
      </c>
      <c r="E14" s="5"/>
      <c r="F14" s="6"/>
      <c r="G14" s="5">
        <v>2</v>
      </c>
      <c r="H14" s="6"/>
      <c r="I14" s="5"/>
      <c r="J14" s="6"/>
      <c r="K14" s="6">
        <f>SUM(E14:I14)</f>
        <v>2</v>
      </c>
    </row>
    <row r="15" spans="2:12" x14ac:dyDescent="0.25">
      <c r="C15" s="2" t="s">
        <v>17</v>
      </c>
      <c r="E15" s="5"/>
      <c r="F15" s="6"/>
      <c r="G15" s="5"/>
      <c r="H15" s="6">
        <v>1</v>
      </c>
      <c r="I15" s="5"/>
      <c r="J15" s="6"/>
      <c r="K15" s="6">
        <f t="shared" si="0"/>
        <v>1</v>
      </c>
    </row>
    <row r="16" spans="2:12" x14ac:dyDescent="0.25">
      <c r="C16" s="7" t="s">
        <v>18</v>
      </c>
      <c r="E16" s="5"/>
      <c r="F16" s="6"/>
      <c r="G16" s="5"/>
      <c r="H16" s="6">
        <v>1</v>
      </c>
      <c r="I16" s="5"/>
      <c r="J16" s="6"/>
      <c r="K16" s="6">
        <f t="shared" si="0"/>
        <v>1</v>
      </c>
    </row>
    <row r="17" spans="1:12" x14ac:dyDescent="0.25">
      <c r="C17" s="7" t="s">
        <v>19</v>
      </c>
      <c r="E17" s="5"/>
      <c r="F17" s="6"/>
      <c r="G17" s="5"/>
      <c r="H17" s="6"/>
      <c r="I17" s="5">
        <v>1</v>
      </c>
      <c r="J17" s="6"/>
      <c r="K17" s="6">
        <f t="shared" si="0"/>
        <v>1</v>
      </c>
    </row>
    <row r="18" spans="1:12" x14ac:dyDescent="0.25">
      <c r="C18" s="7" t="s">
        <v>12</v>
      </c>
      <c r="E18" s="5"/>
      <c r="F18" s="6"/>
      <c r="G18" s="5"/>
      <c r="H18" s="6"/>
      <c r="I18" s="5">
        <v>1</v>
      </c>
      <c r="J18" s="6"/>
      <c r="K18" s="6">
        <f t="shared" si="0"/>
        <v>1</v>
      </c>
    </row>
    <row r="19" spans="1:12" x14ac:dyDescent="0.25">
      <c r="C19" s="7"/>
      <c r="E19" s="5"/>
      <c r="F19" s="6"/>
      <c r="G19" s="5"/>
      <c r="H19" s="6"/>
      <c r="I19" s="5"/>
      <c r="J19" s="6"/>
      <c r="K19" s="6"/>
    </row>
    <row r="20" spans="1:12" x14ac:dyDescent="0.25">
      <c r="C20" s="2" t="s">
        <v>2</v>
      </c>
      <c r="E20" s="5">
        <v>25</v>
      </c>
      <c r="F20" s="6"/>
      <c r="G20" s="5">
        <v>2</v>
      </c>
      <c r="H20" s="6">
        <v>10</v>
      </c>
      <c r="I20" s="5">
        <v>8</v>
      </c>
      <c r="J20" s="6"/>
      <c r="K20" s="6">
        <f>SUM(E20:I20)</f>
        <v>45</v>
      </c>
      <c r="L20" s="2" t="str">
        <f>IF(K20&gt;=$K$23,"Winner","")</f>
        <v/>
      </c>
    </row>
    <row r="21" spans="1:1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2" s="1" customFormat="1" x14ac:dyDescent="0.25">
      <c r="A22" s="2"/>
      <c r="B22" s="9" t="s">
        <v>3</v>
      </c>
      <c r="C22" s="9"/>
      <c r="D22" s="9"/>
      <c r="E22" s="9">
        <f>SUM(E3:E21)</f>
        <v>248</v>
      </c>
      <c r="F22" s="9"/>
      <c r="G22" s="9">
        <f>SUM(G3:G21)</f>
        <v>94</v>
      </c>
      <c r="H22" s="9">
        <f>SUM(H3:H21)</f>
        <v>158</v>
      </c>
      <c r="I22" s="9">
        <f>SUM(I3:I21)</f>
        <v>166</v>
      </c>
      <c r="J22" s="9"/>
      <c r="K22" s="9">
        <f>SUM(K3:K21)</f>
        <v>666</v>
      </c>
    </row>
    <row r="23" spans="1:12" x14ac:dyDescent="0.25">
      <c r="A23" s="1"/>
      <c r="B23" s="2" t="s">
        <v>4</v>
      </c>
      <c r="K23" s="2">
        <f>INT(K22/2)+1</f>
        <v>334</v>
      </c>
    </row>
    <row r="25" spans="1:12" x14ac:dyDescent="0.25">
      <c r="C25" s="2" t="s">
        <v>5</v>
      </c>
      <c r="E25" s="7">
        <v>7</v>
      </c>
      <c r="G25" s="7">
        <v>2</v>
      </c>
      <c r="H25" s="2">
        <v>4</v>
      </c>
      <c r="I25" s="7">
        <v>3</v>
      </c>
      <c r="K25" s="6">
        <f>SUM(E25:I25)</f>
        <v>16</v>
      </c>
    </row>
    <row r="27" spans="1:12" ht="24" thickBot="1" x14ac:dyDescent="0.3">
      <c r="B27" s="10" t="s">
        <v>6</v>
      </c>
      <c r="C27" s="10"/>
      <c r="D27" s="10"/>
      <c r="E27" s="10">
        <f>SUM(E25,E22)</f>
        <v>255</v>
      </c>
      <c r="F27" s="10"/>
      <c r="G27" s="10">
        <f>SUM(G25,G22)</f>
        <v>96</v>
      </c>
      <c r="H27" s="10">
        <f>SUM(H25,H22)</f>
        <v>162</v>
      </c>
      <c r="I27" s="10">
        <f>SUM(I25,I22)</f>
        <v>169</v>
      </c>
      <c r="J27" s="10"/>
      <c r="K27" s="10">
        <f>SUM(K25,K22)</f>
        <v>682</v>
      </c>
    </row>
    <row r="28" spans="1:12" ht="24" thickTop="1" x14ac:dyDescent="0.25"/>
  </sheetData>
  <printOptions horizontalCentered="1" verticalCentered="1"/>
  <pageMargins left="0.5" right="0.5" top="0.5" bottom="0.5" header="0.5" footer="0.5"/>
  <pageSetup scale="65" orientation="landscape"/>
  <headerFooter alignWithMargins="0"/>
</worksheet>
</file>

<file path=docMetadata/LabelInfo.xml><?xml version="1.0" encoding="utf-8"?>
<clbl:labelList xmlns:clbl="http://schemas.microsoft.com/office/2020/mipLabelMetadata">
  <clbl:label id="{5a26fe61-56ee-4343-af75-728404378666}" enabled="1" method="Standard" siteId="{de9651cc-4c1f-4163-9f5d-2ca7449bdbc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Round 1</vt:lpstr>
      <vt:lpstr>'Round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Worldcon 2027 Site Selection Results</dc:title>
  <dc:subject/>
  <dc:creator>Tim Szczesuil</dc:creator>
  <cp:keywords/>
  <dc:description/>
  <cp:lastModifiedBy>Hanscom, Michael</cp:lastModifiedBy>
  <cp:lastPrinted>2003-08-17T20:27:07Z</cp:lastPrinted>
  <dcterms:created xsi:type="dcterms:W3CDTF">2003-08-17T20:09:51Z</dcterms:created>
  <dcterms:modified xsi:type="dcterms:W3CDTF">2025-08-19T19:54:39Z</dcterms:modified>
  <cp:category/>
</cp:coreProperties>
</file>